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N:\Wojcik_Html\Dokus\pl\"/>
    </mc:Choice>
  </mc:AlternateContent>
  <xr:revisionPtr revIDLastSave="0" documentId="13_ncr:1_{AF5F797B-711C-4FD6-B865-0D3A854CE69C}" xr6:coauthVersionLast="45" xr6:coauthVersionMax="45" xr10:uidLastSave="{00000000-0000-0000-0000-000000000000}"/>
  <bookViews>
    <workbookView xWindow="28680" yWindow="-120" windowWidth="38640" windowHeight="16440" xr2:uid="{00000000-000D-0000-FFFF-FFFF00000000}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B25" i="1" s="1"/>
  <c r="B11" i="1"/>
  <c r="C11" i="1" s="1"/>
  <c r="D25" i="1" l="1"/>
  <c r="C25" i="1" s="1"/>
  <c r="B12" i="1"/>
  <c r="C24" i="1"/>
  <c r="D11" i="1"/>
  <c r="C28" i="1" l="1"/>
  <c r="C26" i="1"/>
  <c r="D24" i="1"/>
  <c r="D26" i="1" s="1"/>
  <c r="C12" i="1"/>
  <c r="D12" i="1"/>
  <c r="D16" i="1" s="1"/>
  <c r="D29" i="1"/>
  <c r="C15" i="1" l="1"/>
  <c r="C13" i="1"/>
  <c r="I20" i="1" s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000-000001000000}">
      <text>
        <r>
          <rPr>
            <sz val="11"/>
            <color rgb="FF000000"/>
            <rFont val="Calibri"/>
          </rPr>
          <t>Samuel Eckert:
Durchseuchung ist die Infektionsrate. Bedeutet, die Menschen, die mit dem Virus in Kontakt bekommen sind.</t>
        </r>
      </text>
    </comment>
    <comment ref="E11" authorId="0" shapeId="0" xr:uid="{00000000-0006-0000-0000-000002000000}">
      <text>
        <r>
          <rPr>
            <sz val="11"/>
            <color rgb="FF000000"/>
            <rFont val="Calibri"/>
          </rPr>
          <t>Samuel Eckert:
Korrekte Positive Ergebnisse (Empfindlichkeit)</t>
        </r>
      </text>
    </comment>
    <comment ref="E12" authorId="0" shapeId="0" xr:uid="{00000000-0006-0000-0000-000003000000}">
      <text>
        <r>
          <rPr>
            <sz val="11"/>
            <color rgb="FF000000"/>
            <rFont val="Calibri"/>
          </rPr>
          <t>Samuel Eckert:
Genauigkeit, bedeutet, wie viele Negativergebnisse sind korrekt.</t>
        </r>
      </text>
    </comment>
    <comment ref="B15" authorId="0" shapeId="0" xr:uid="{00000000-0006-0000-0000-000004000000}">
      <text>
        <r>
          <rPr>
            <sz val="11"/>
            <color rgb="FF000000"/>
            <rFont val="Calibri"/>
          </rPr>
          <t>Samuel Eckert:
Positiv predictive value (jak dokładne są pozytywne wyniki) = stosunek C11 do C13</t>
        </r>
      </text>
    </comment>
    <comment ref="B16" authorId="0" shapeId="0" xr:uid="{00000000-0006-0000-0000-000005000000}">
      <text>
        <r>
          <rPr>
            <sz val="11"/>
            <color rgb="FF000000"/>
            <rFont val="Calibri"/>
          </rPr>
          <t>Samuel Eckert:
Negative predicitve Value (jak dokładne są wyniki negatywne), stosunek D12 do D13</t>
        </r>
      </text>
    </comment>
    <comment ref="A20" authorId="0" shapeId="0" xr:uid="{00000000-0006-0000-0000-000006000000}">
      <text>
        <r>
          <rPr>
            <sz val="11"/>
            <color rgb="FF000000"/>
            <rFont val="Calibri"/>
          </rPr>
          <t>Samuel Eckert:
Durchseuchung ist die Infektionsrate. Bedeutet, die Menschen, die mit dem Virus in Kontakt bekommen sind.</t>
        </r>
      </text>
    </comment>
    <comment ref="H20" authorId="0" shapeId="0" xr:uid="{00000000-0006-0000-0000-000007000000}">
      <text>
        <r>
          <rPr>
            <sz val="11"/>
            <color rgb="FF000000"/>
            <rFont val="Calibri"/>
          </rPr>
          <t>Samuel Eckert:
Verhältnis der Vortestserie zur aktuellen Serie</t>
        </r>
      </text>
    </comment>
    <comment ref="E24" authorId="0" shapeId="0" xr:uid="{00000000-0006-0000-0000-000008000000}">
      <text>
        <r>
          <rPr>
            <sz val="11"/>
            <color rgb="FF000000"/>
            <rFont val="Calibri"/>
          </rPr>
          <t>Samuel Eckert:
Korrekte Positive Ergebnisse (Empfindlichkeit)</t>
        </r>
      </text>
    </comment>
    <comment ref="E25" authorId="0" shapeId="0" xr:uid="{00000000-0006-0000-0000-000009000000}">
      <text>
        <r>
          <rPr>
            <sz val="11"/>
            <color rgb="FF000000"/>
            <rFont val="Calibri"/>
          </rPr>
          <t>Samuel Eckert:
Genauigkeit, bedeutet, wie viele Negativergebnisse sind korrekt.</t>
        </r>
      </text>
    </comment>
    <comment ref="B28" authorId="0" shapeId="0" xr:uid="{00000000-0006-0000-0000-00000A000000}">
      <text>
        <r>
          <rPr>
            <sz val="11"/>
            <color rgb="FF000000"/>
            <rFont val="Calibri"/>
          </rPr>
          <t>Samuel Eckert:
Positiv predictive value (jak dokładne są wyniki pozytywne) = stosunek C24 do C26</t>
        </r>
      </text>
    </comment>
    <comment ref="B29" authorId="0" shapeId="0" xr:uid="{00000000-0006-0000-0000-00000B000000}">
      <text>
        <r>
          <rPr>
            <sz val="11"/>
            <color rgb="FF000000"/>
            <rFont val="Calibri"/>
          </rPr>
          <t>Samuel Eckert:
Negative predicitve Value (jak dokładne są wyniki negatywne), stosunek D25 do D26</t>
        </r>
      </text>
    </comment>
  </commentList>
</comments>
</file>

<file path=xl/sharedStrings.xml><?xml version="1.0" encoding="utf-8"?>
<sst xmlns="http://schemas.openxmlformats.org/spreadsheetml/2006/main" count="34" uniqueCount="21">
  <si>
    <t>Sensitivität</t>
  </si>
  <si>
    <t>Spezifität</t>
  </si>
  <si>
    <t>PPV</t>
  </si>
  <si>
    <t>NPV</t>
  </si>
  <si>
    <r>
      <t>R</t>
    </r>
    <r>
      <rPr>
        <b/>
        <vertAlign val="subscript"/>
        <sz val="14"/>
        <color rgb="FF000000"/>
        <rFont val="Calibri"/>
      </rPr>
      <t>0</t>
    </r>
    <r>
      <rPr>
        <b/>
        <sz val="14"/>
        <color rgb="FF000000"/>
        <rFont val="Calibri"/>
      </rPr>
      <t>=</t>
    </r>
  </si>
  <si>
    <t>Obliczanie niezawodności PCR</t>
  </si>
  <si>
    <t>Część 2</t>
  </si>
  <si>
    <t>Część 1</t>
  </si>
  <si>
    <t>Ilość testowanych osób</t>
  </si>
  <si>
    <t>Poziom infekcji</t>
  </si>
  <si>
    <t>Wynik testu</t>
  </si>
  <si>
    <t>Prawdziwy związek po infekcji</t>
  </si>
  <si>
    <t>Pozytywny</t>
  </si>
  <si>
    <t>Negatywny</t>
  </si>
  <si>
    <t>Specyfikacja testu</t>
  </si>
  <si>
    <t>Liczba wyników negatywnych</t>
  </si>
  <si>
    <t>Liczba wyników pozytywnych</t>
  </si>
  <si>
    <t>Sumy wyników testów</t>
  </si>
  <si>
    <t>wrażliwość</t>
  </si>
  <si>
    <t>Specyficzność</t>
  </si>
  <si>
    <t>Niezawodność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</si>
</sst>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b/>
      <sz val="20"/>
      <color rgb="FF000000"/>
      <name val="Calibri"/>
    </font>
    <font>
      <b/>
      <sz val="11"/>
      <color rgb="FF000000"/>
      <name val="Calibri"/>
    </font>
    <font>
      <b/>
      <sz val="11"/>
      <color rgb="FFFA7D00"/>
      <name val="Calibri"/>
    </font>
    <font>
      <sz val="11"/>
      <name val="Calibri"/>
    </font>
    <font>
      <sz val="11"/>
      <color rgb="FFE2EFD9"/>
      <name val="Calibri"/>
    </font>
    <font>
      <b/>
      <sz val="11"/>
      <color rgb="FF3F3F3F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vertAlign val="subscript"/>
      <sz val="14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3F3F3F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1" fillId="3" borderId="1" xfId="0" applyFont="1" applyFill="1" applyBorder="1"/>
    <xf numFmtId="0" fontId="0" fillId="3" borderId="1" xfId="0" applyFont="1" applyFill="1" applyBorder="1"/>
    <xf numFmtId="0" fontId="2" fillId="0" borderId="2" xfId="0" applyFont="1" applyBorder="1"/>
    <xf numFmtId="3" fontId="0" fillId="4" borderId="3" xfId="0" applyNumberFormat="1" applyFont="1" applyFill="1" applyBorder="1"/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10" fontId="0" fillId="4" borderId="1" xfId="0" applyNumberFormat="1" applyFont="1" applyFill="1" applyBorder="1"/>
    <xf numFmtId="0" fontId="0" fillId="0" borderId="0" xfId="0" applyFont="1"/>
    <xf numFmtId="0" fontId="0" fillId="0" borderId="7" xfId="0" applyFont="1" applyBorder="1"/>
    <xf numFmtId="0" fontId="3" fillId="0" borderId="6" xfId="0" applyFont="1" applyBorder="1"/>
    <xf numFmtId="0" fontId="0" fillId="0" borderId="6" xfId="0" applyFont="1" applyBorder="1"/>
    <xf numFmtId="0" fontId="2" fillId="6" borderId="1" xfId="0" applyFont="1" applyFill="1" applyBorder="1" applyAlignment="1">
      <alignment horizontal="right"/>
    </xf>
    <xf numFmtId="1" fontId="0" fillId="0" borderId="0" xfId="0" applyNumberFormat="1" applyFont="1"/>
    <xf numFmtId="1" fontId="0" fillId="0" borderId="0" xfId="0" applyNumberFormat="1" applyFont="1" applyAlignment="1">
      <alignment horizontal="right"/>
    </xf>
    <xf numFmtId="0" fontId="2" fillId="6" borderId="1" xfId="0" applyFont="1" applyFill="1" applyBorder="1"/>
    <xf numFmtId="10" fontId="0" fillId="4" borderId="12" xfId="0" applyNumberFormat="1" applyFont="1" applyFill="1" applyBorder="1"/>
    <xf numFmtId="3" fontId="0" fillId="0" borderId="0" xfId="0" applyNumberFormat="1" applyFont="1"/>
    <xf numFmtId="0" fontId="2" fillId="7" borderId="13" xfId="0" applyFont="1" applyFill="1" applyBorder="1"/>
    <xf numFmtId="0" fontId="0" fillId="7" borderId="1" xfId="0" applyFont="1" applyFill="1" applyBorder="1"/>
    <xf numFmtId="3" fontId="2" fillId="7" borderId="1" xfId="0" applyNumberFormat="1" applyFont="1" applyFill="1" applyBorder="1"/>
    <xf numFmtId="1" fontId="2" fillId="7" borderId="1" xfId="0" applyNumberFormat="1" applyFont="1" applyFill="1" applyBorder="1" applyAlignment="1">
      <alignment horizontal="right"/>
    </xf>
    <xf numFmtId="0" fontId="0" fillId="7" borderId="12" xfId="0" applyFont="1" applyFill="1" applyBorder="1"/>
    <xf numFmtId="0" fontId="5" fillId="7" borderId="1" xfId="0" applyFont="1" applyFill="1" applyBorder="1"/>
    <xf numFmtId="0" fontId="3" fillId="8" borderId="15" xfId="0" applyFont="1" applyFill="1" applyBorder="1"/>
    <xf numFmtId="10" fontId="2" fillId="0" borderId="0" xfId="0" applyNumberFormat="1" applyFont="1"/>
    <xf numFmtId="0" fontId="3" fillId="8" borderId="17" xfId="0" applyFont="1" applyFill="1" applyBorder="1"/>
    <xf numFmtId="0" fontId="0" fillId="0" borderId="18" xfId="0" applyFont="1" applyBorder="1"/>
    <xf numFmtId="10" fontId="2" fillId="0" borderId="18" xfId="0" applyNumberFormat="1" applyFont="1" applyBorder="1"/>
    <xf numFmtId="0" fontId="0" fillId="0" borderId="19" xfId="0" applyFont="1" applyBorder="1"/>
    <xf numFmtId="0" fontId="7" fillId="7" borderId="20" xfId="0" applyFont="1" applyFill="1" applyBorder="1" applyAlignment="1">
      <alignment horizontal="right"/>
    </xf>
    <xf numFmtId="0" fontId="8" fillId="7" borderId="2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6" fillId="8" borderId="14" xfId="0" applyFont="1" applyFill="1" applyBorder="1" applyAlignment="1">
      <alignment horizontal="center" vertical="center"/>
    </xf>
    <xf numFmtId="0" fontId="4" fillId="0" borderId="16" xfId="0" applyFont="1" applyBorder="1"/>
    <xf numFmtId="0" fontId="2" fillId="6" borderId="10" xfId="0" applyFont="1" applyFill="1" applyBorder="1" applyAlignment="1">
      <alignment horizontal="left"/>
    </xf>
    <xf numFmtId="0" fontId="4" fillId="0" borderId="9" xfId="0" applyFont="1" applyBorder="1"/>
    <xf numFmtId="0" fontId="2" fillId="5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02"/>
  <sheetViews>
    <sheetView showGridLines="0" tabSelected="1" workbookViewId="0">
      <selection activeCell="A32" sqref="A32"/>
    </sheetView>
  </sheetViews>
  <sheetFormatPr baseColWidth="10" defaultColWidth="14.42578125" defaultRowHeight="15" customHeight="1"/>
  <cols>
    <col min="1" max="1" width="26.7109375" customWidth="1"/>
    <col min="2" max="2" width="12.42578125" customWidth="1"/>
    <col min="3" max="3" width="11.85546875" customWidth="1"/>
    <col min="4" max="4" width="10.7109375" customWidth="1"/>
    <col min="5" max="5" width="13.140625" customWidth="1"/>
    <col min="6" max="6" width="12.42578125" customWidth="1"/>
    <col min="7" max="7" width="6.140625" customWidth="1"/>
    <col min="8" max="8" width="3.85546875" customWidth="1"/>
    <col min="9" max="9" width="10.5703125" customWidth="1"/>
    <col min="10" max="11" width="10.7109375" customWidth="1"/>
  </cols>
  <sheetData>
    <row r="3" spans="1:8" ht="20.100000000000001" customHeight="1">
      <c r="A3" s="1" t="s">
        <v>5</v>
      </c>
      <c r="B3" s="2"/>
      <c r="C3" s="2"/>
      <c r="D3" s="2"/>
      <c r="E3" s="2"/>
      <c r="F3" s="2"/>
    </row>
    <row r="4" spans="1:8" ht="20.100000000000001" customHeight="1"/>
    <row r="5" spans="1:8" ht="20.100000000000001" customHeight="1">
      <c r="A5" s="3" t="s">
        <v>7</v>
      </c>
      <c r="B5" s="4"/>
      <c r="C5" s="4"/>
      <c r="D5" s="4"/>
      <c r="E5" s="4"/>
      <c r="F5" s="4"/>
    </row>
    <row r="6" spans="1:8" ht="20.100000000000001" customHeight="1">
      <c r="A6" s="5" t="s">
        <v>8</v>
      </c>
      <c r="B6" s="6">
        <v>500000</v>
      </c>
      <c r="C6" s="7"/>
      <c r="D6" s="7"/>
      <c r="E6" s="7"/>
      <c r="F6" s="8"/>
    </row>
    <row r="7" spans="1:8" ht="20.100000000000001" customHeight="1">
      <c r="A7" s="9" t="s">
        <v>9</v>
      </c>
      <c r="B7" s="10">
        <v>0.01</v>
      </c>
      <c r="C7" s="11"/>
      <c r="D7" s="11"/>
      <c r="E7" s="11"/>
      <c r="F7" s="12"/>
    </row>
    <row r="8" spans="1:8" ht="20.100000000000001" customHeight="1">
      <c r="A8" s="13"/>
      <c r="B8" s="11"/>
      <c r="C8" s="11"/>
      <c r="D8" s="11"/>
      <c r="E8" s="11"/>
      <c r="F8" s="12"/>
    </row>
    <row r="9" spans="1:8" ht="20.100000000000001" customHeight="1">
      <c r="A9" s="14"/>
      <c r="B9" s="11"/>
      <c r="C9" s="42" t="s">
        <v>10</v>
      </c>
      <c r="D9" s="41"/>
      <c r="E9" s="11"/>
      <c r="F9" s="12"/>
    </row>
    <row r="10" spans="1:8" ht="20.100000000000001" customHeight="1">
      <c r="A10" s="40" t="s">
        <v>11</v>
      </c>
      <c r="B10" s="41"/>
      <c r="C10" s="15" t="s">
        <v>12</v>
      </c>
      <c r="D10" s="15" t="s">
        <v>13</v>
      </c>
      <c r="E10" s="45" t="s">
        <v>14</v>
      </c>
      <c r="F10" s="46"/>
    </row>
    <row r="11" spans="1:8" ht="20.100000000000001" customHeight="1">
      <c r="A11" s="9" t="s">
        <v>16</v>
      </c>
      <c r="B11" s="16">
        <f>B6*B7</f>
        <v>5000</v>
      </c>
      <c r="C11" s="17">
        <f>B11*F11</f>
        <v>4930</v>
      </c>
      <c r="D11" s="17">
        <f>B11-C11</f>
        <v>70</v>
      </c>
      <c r="E11" s="18" t="s">
        <v>18</v>
      </c>
      <c r="F11" s="19">
        <v>0.98599999999999999</v>
      </c>
    </row>
    <row r="12" spans="1:8" ht="20.100000000000001" customHeight="1">
      <c r="A12" s="9" t="s">
        <v>15</v>
      </c>
      <c r="B12" s="20">
        <f>B6-B11</f>
        <v>495000</v>
      </c>
      <c r="C12" s="17">
        <f>B12-D12</f>
        <v>6930</v>
      </c>
      <c r="D12" s="17">
        <f>B12*F12</f>
        <v>488070</v>
      </c>
      <c r="E12" s="18" t="s">
        <v>19</v>
      </c>
      <c r="F12" s="19">
        <v>0.98599999999999999</v>
      </c>
    </row>
    <row r="13" spans="1:8" ht="20.100000000000001" customHeight="1">
      <c r="A13" s="21" t="s">
        <v>17</v>
      </c>
      <c r="B13" s="22"/>
      <c r="C13" s="23">
        <f t="shared" ref="C13:D13" si="0">C11+C12</f>
        <v>11860</v>
      </c>
      <c r="D13" s="24">
        <f t="shared" si="0"/>
        <v>488140</v>
      </c>
      <c r="E13" s="22"/>
      <c r="F13" s="25"/>
      <c r="G13" s="26"/>
      <c r="H13" s="26"/>
    </row>
    <row r="14" spans="1:8" ht="20.100000000000001" customHeight="1">
      <c r="A14" s="14"/>
      <c r="B14" s="11"/>
      <c r="C14" s="11"/>
      <c r="D14" s="11"/>
      <c r="E14" s="11"/>
      <c r="F14" s="12"/>
      <c r="H14" s="22"/>
    </row>
    <row r="15" spans="1:8" ht="20.100000000000001" customHeight="1">
      <c r="A15" s="38" t="s">
        <v>20</v>
      </c>
      <c r="B15" s="27" t="s">
        <v>2</v>
      </c>
      <c r="C15" s="28">
        <f>C11/(C11+C12)</f>
        <v>0.4156829679595278</v>
      </c>
      <c r="D15" s="11"/>
      <c r="E15" s="11"/>
      <c r="F15" s="12"/>
      <c r="H15" s="22"/>
    </row>
    <row r="16" spans="1:8" ht="20.100000000000001" customHeight="1">
      <c r="A16" s="39"/>
      <c r="B16" s="29" t="s">
        <v>3</v>
      </c>
      <c r="C16" s="30"/>
      <c r="D16" s="31">
        <f>D12/(D11+D12)</f>
        <v>0.99985659851681896</v>
      </c>
      <c r="E16" s="30"/>
      <c r="F16" s="32"/>
      <c r="H16" s="22"/>
    </row>
    <row r="17" spans="1:9" ht="20.100000000000001" customHeight="1">
      <c r="H17" s="22"/>
    </row>
    <row r="18" spans="1:9" ht="20.100000000000001" customHeight="1">
      <c r="A18" s="3" t="s">
        <v>6</v>
      </c>
      <c r="B18" s="4"/>
      <c r="C18" s="4"/>
      <c r="D18" s="4"/>
      <c r="E18" s="4"/>
      <c r="F18" s="4"/>
      <c r="H18" s="22"/>
    </row>
    <row r="19" spans="1:9" ht="20.100000000000001" customHeight="1">
      <c r="A19" s="5" t="s">
        <v>8</v>
      </c>
      <c r="B19" s="6">
        <v>120000</v>
      </c>
      <c r="C19" s="7"/>
      <c r="D19" s="7"/>
      <c r="E19" s="7"/>
      <c r="F19" s="8"/>
      <c r="H19" s="22"/>
    </row>
    <row r="20" spans="1:9" ht="20.100000000000001" customHeight="1">
      <c r="A20" s="9" t="s">
        <v>9</v>
      </c>
      <c r="B20" s="10">
        <v>0.01</v>
      </c>
      <c r="C20" s="11"/>
      <c r="D20" s="11"/>
      <c r="E20" s="11"/>
      <c r="F20" s="12"/>
      <c r="H20" s="33" t="s">
        <v>4</v>
      </c>
      <c r="I20" s="34">
        <f>C26/C13</f>
        <v>0.31011804384485692</v>
      </c>
    </row>
    <row r="21" spans="1:9" ht="20.100000000000001" customHeight="1">
      <c r="A21" s="13"/>
      <c r="B21" s="11"/>
      <c r="C21" s="11"/>
      <c r="D21" s="11"/>
      <c r="E21" s="11"/>
      <c r="F21" s="12"/>
      <c r="H21" s="22"/>
    </row>
    <row r="22" spans="1:9" ht="20.100000000000001" customHeight="1">
      <c r="A22" s="14"/>
      <c r="B22" s="11"/>
      <c r="C22" s="35" t="s">
        <v>10</v>
      </c>
      <c r="D22" s="35"/>
      <c r="E22" s="11"/>
      <c r="F22" s="12"/>
      <c r="H22" s="22"/>
    </row>
    <row r="23" spans="1:9" ht="20.100000000000001" customHeight="1">
      <c r="A23" s="36" t="s">
        <v>11</v>
      </c>
      <c r="B23" s="37"/>
      <c r="C23" s="15" t="s">
        <v>12</v>
      </c>
      <c r="D23" s="15" t="s">
        <v>13</v>
      </c>
      <c r="E23" s="43" t="s">
        <v>14</v>
      </c>
      <c r="F23" s="44"/>
      <c r="H23" s="22"/>
    </row>
    <row r="24" spans="1:9" ht="20.100000000000001" customHeight="1">
      <c r="A24" s="9" t="s">
        <v>16</v>
      </c>
      <c r="B24" s="11">
        <f>B19*B20</f>
        <v>1200</v>
      </c>
      <c r="C24" s="17">
        <f>B24*F24</f>
        <v>1183.2</v>
      </c>
      <c r="D24" s="17">
        <f>B24-C24</f>
        <v>16.799999999999955</v>
      </c>
      <c r="E24" s="18" t="s">
        <v>0</v>
      </c>
      <c r="F24" s="19">
        <v>0.98599999999999999</v>
      </c>
      <c r="H24" s="22"/>
    </row>
    <row r="25" spans="1:9" ht="20.100000000000001" customHeight="1">
      <c r="A25" s="9" t="s">
        <v>15</v>
      </c>
      <c r="B25" s="20">
        <f>B19-B24</f>
        <v>118800</v>
      </c>
      <c r="C25" s="17">
        <f>B25-D25</f>
        <v>2494.8000000000029</v>
      </c>
      <c r="D25" s="17">
        <f>B25*F25</f>
        <v>116305.2</v>
      </c>
      <c r="E25" s="18" t="s">
        <v>1</v>
      </c>
      <c r="F25" s="19">
        <v>0.97899999999999998</v>
      </c>
      <c r="H25" s="22"/>
    </row>
    <row r="26" spans="1:9" ht="20.100000000000001" customHeight="1">
      <c r="A26" s="21" t="s">
        <v>17</v>
      </c>
      <c r="B26" s="22"/>
      <c r="C26" s="23">
        <f t="shared" ref="C26:D26" si="1">C24+C25</f>
        <v>3678.0000000000027</v>
      </c>
      <c r="D26" s="24">
        <f t="shared" si="1"/>
        <v>116322</v>
      </c>
      <c r="E26" s="22"/>
      <c r="F26" s="25"/>
      <c r="G26" s="22"/>
      <c r="H26" s="22"/>
    </row>
    <row r="27" spans="1:9" ht="20.100000000000001" customHeight="1">
      <c r="A27" s="14"/>
      <c r="B27" s="11"/>
      <c r="C27" s="11"/>
      <c r="D27" s="11"/>
      <c r="E27" s="11"/>
      <c r="F27" s="12"/>
    </row>
    <row r="28" spans="1:9" ht="20.100000000000001" customHeight="1">
      <c r="A28" s="38" t="s">
        <v>20</v>
      </c>
      <c r="B28" s="27" t="s">
        <v>2</v>
      </c>
      <c r="C28" s="28">
        <f>C24/(C24+C25)</f>
        <v>0.3216965742251221</v>
      </c>
      <c r="D28" s="11"/>
      <c r="E28" s="11"/>
      <c r="F28" s="12"/>
    </row>
    <row r="29" spans="1:9" ht="20.100000000000001" customHeight="1">
      <c r="A29" s="39"/>
      <c r="B29" s="29" t="s">
        <v>3</v>
      </c>
      <c r="C29" s="30"/>
      <c r="D29" s="31">
        <f>D25/(D24+D25)</f>
        <v>0.99985557332232933</v>
      </c>
      <c r="E29" s="30"/>
      <c r="F29" s="32"/>
    </row>
    <row r="30" spans="1:9" ht="14.25" customHeight="1"/>
    <row r="31" spans="1:9" ht="14.25" customHeight="1"/>
    <row r="32" spans="1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</sheetData>
  <mergeCells count="6">
    <mergeCell ref="A28:A29"/>
    <mergeCell ref="A10:B10"/>
    <mergeCell ref="C9:D9"/>
    <mergeCell ref="E10:F10"/>
    <mergeCell ref="A15:A16"/>
    <mergeCell ref="E23:F23"/>
  </mergeCells>
  <dataValidations count="1">
    <dataValidation type="list" allowBlank="1" showErrorMessage="1" sqref="A8:A9 A21:A22" xr:uid="{00000000-0002-0000-0000-000000000000}">
      <formula1>#REF!</formula1>
    </dataValidation>
  </dataValidations>
  <pageMargins left="0.7" right="0.7" top="0.78740157499999996" bottom="0.78740157499999996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Eckert</dc:creator>
  <cp:lastModifiedBy>Wojcik</cp:lastModifiedBy>
  <dcterms:created xsi:type="dcterms:W3CDTF">2020-06-08T17:30:55Z</dcterms:created>
  <dcterms:modified xsi:type="dcterms:W3CDTF">2020-06-10T11:24:43Z</dcterms:modified>
</cp:coreProperties>
</file>